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300" tabRatio="611" activeTab="0"/>
  </bookViews>
  <sheets>
    <sheet name="разное" sheetId="1" r:id="rId1"/>
    <sheet name="снаряга" sheetId="2" r:id="rId2"/>
    <sheet name="еда" sheetId="3" r:id="rId3"/>
    <sheet name="аптечка" sheetId="4" r:id="rId4"/>
  </sheets>
  <definedNames>
    <definedName name="_xlnm.Print_Area" localSheetId="1">'снаряга'!$A$2:$B$38</definedName>
  </definedNames>
  <calcPr fullCalcOnLoad="1"/>
</workbook>
</file>

<file path=xl/sharedStrings.xml><?xml version="1.0" encoding="utf-8"?>
<sst xmlns="http://schemas.openxmlformats.org/spreadsheetml/2006/main" count="113" uniqueCount="92">
  <si>
    <t>I.Групповое снаряжение</t>
  </si>
  <si>
    <t>Экран</t>
  </si>
  <si>
    <t>Групповое снаряжение специального назначения</t>
  </si>
  <si>
    <t>Скальный молоток</t>
  </si>
  <si>
    <t>айсбайль</t>
  </si>
  <si>
    <t>хоз. мыло на дневку, шампунь</t>
  </si>
  <si>
    <t>маркера, скотч для упаковки, коробки пустые</t>
  </si>
  <si>
    <t>Прочее</t>
  </si>
  <si>
    <t>ТБ,мыло,з.паста</t>
  </si>
  <si>
    <t>Тент от солнца (и дождя)</t>
  </si>
  <si>
    <t>ледобур-самосброс</t>
  </si>
  <si>
    <t>закладки</t>
  </si>
  <si>
    <t>экстрактор</t>
  </si>
  <si>
    <t>фирновая пила/ножевка</t>
  </si>
  <si>
    <t>GPS</t>
  </si>
  <si>
    <t>радиостанции</t>
  </si>
  <si>
    <t>Примус типа Шмель, Огонек или мультитопливная горелка</t>
  </si>
  <si>
    <t>нет</t>
  </si>
  <si>
    <t>Питч</t>
  </si>
  <si>
    <t>Крючья скальные (какие, сколько?)</t>
  </si>
  <si>
    <t>петли длинные (от 80 см)</t>
  </si>
  <si>
    <t>оттяжки короткие с карабинами</t>
  </si>
  <si>
    <t>Стекло/базальтовая/угле-ткань</t>
  </si>
  <si>
    <t>доска разделочная лёгкая и удобная</t>
  </si>
  <si>
    <t>нож общественный до 50 г</t>
  </si>
  <si>
    <t>автоклав (литры и форма)</t>
  </si>
  <si>
    <t>Будильник (в часах или отдельный, лёгкий)</t>
  </si>
  <si>
    <t>основная верёвка (9-11 мм, сколько лет, изношенность, статика/динамика )</t>
  </si>
  <si>
    <t>кевларовый шнур от 3-х до 5 мм</t>
  </si>
  <si>
    <t>артефакт</t>
  </si>
  <si>
    <t>лавинный  лист смХсм</t>
  </si>
  <si>
    <t>лавинная лопата (материал ручки и совка )</t>
  </si>
  <si>
    <t>Петли расходные/стропа расходная (на разрыв от 1000кг) м</t>
  </si>
  <si>
    <t>безмен лёгкий (до 150г)</t>
  </si>
  <si>
    <t>компас жидкостн.</t>
  </si>
  <si>
    <t xml:space="preserve">запасные темные очки </t>
  </si>
  <si>
    <t>калькулятор лёгкий</t>
  </si>
  <si>
    <t>гитара, чехол для ношения ее в горах</t>
  </si>
  <si>
    <t>спирт питьевой</t>
  </si>
  <si>
    <t>Горелка газовая- только шланговые (фирма, модель, мощность)</t>
  </si>
  <si>
    <t>радиостанции (частота или диапазон, мощность, Вт)</t>
  </si>
  <si>
    <t>ледобуры (кроме  1 личного)</t>
  </si>
  <si>
    <t>Карабины (кроме 5 личных)</t>
  </si>
  <si>
    <t>кастрюля/кан (литры и форма, наличие крышки)</t>
  </si>
  <si>
    <t>Палатка (Х-мест, материал дуг, модель, держит ли ветер, дождь)</t>
  </si>
  <si>
    <t>END</t>
  </si>
  <si>
    <t xml:space="preserve">впиши свойства вещи, ВЕС (если примерно, так и напиши) и кол-во </t>
  </si>
  <si>
    <t xml:space="preserve"> свойства вещи, ВЕС (если примерно, так и напиши) и кол-во </t>
  </si>
  <si>
    <t>сколько пьешь спирта ml</t>
  </si>
  <si>
    <t xml:space="preserve">ФИО, </t>
  </si>
  <si>
    <t xml:space="preserve">хочешь ли страховку и спутниковый тел? </t>
  </si>
  <si>
    <t xml:space="preserve">готов(а) ли оформлять страховку и спутниковый тел на группу? </t>
  </si>
  <si>
    <t>поездом или самолётом? Туда и обратно?</t>
  </si>
  <si>
    <t>как все</t>
  </si>
  <si>
    <t>Итого кусков в день</t>
  </si>
  <si>
    <t>Сахар в каши</t>
  </si>
  <si>
    <t>Пачек в день</t>
  </si>
  <si>
    <t>В граммах</t>
  </si>
  <si>
    <t>Кол-во пачек на весь период</t>
  </si>
  <si>
    <t>зелёный с жасмином или лаймом, зелёный</t>
  </si>
  <si>
    <t>предпочитаю чай (чёрный, зелёный, смесь, с ароматизат., другое...)</t>
  </si>
  <si>
    <t>На 14 дней:</t>
  </si>
  <si>
    <t>не ем продукты</t>
  </si>
  <si>
    <t>стоимость  раскладки важна, стараемся экономить, покупая нормальные продукты в недорогих магазинах - да-нет?</t>
  </si>
  <si>
    <t>я предпочитаю раскладку весом Хграмм в день на чел.</t>
  </si>
  <si>
    <t>ФИО</t>
  </si>
  <si>
    <t>обычный, прямоугольный сахар. В упаковке 1 кг, 195 кусочков по 5 г. мне нужно Х кусков сахара на завтрак +обед +ужин</t>
  </si>
  <si>
    <t>в этом году паспорт менять  надо?</t>
  </si>
  <si>
    <t>Вася Пупкин</t>
  </si>
  <si>
    <t>Пункин Васин</t>
  </si>
  <si>
    <t>ррррр</t>
  </si>
  <si>
    <t>ррррррр</t>
  </si>
  <si>
    <t>рррррррр</t>
  </si>
  <si>
    <t>закупка и паковка - индивидуально или общая? Готов(а) предоставить квартиру?</t>
  </si>
  <si>
    <t>хотим ли тяжёлые, но вкусные лимоны с мёдом?</t>
  </si>
  <si>
    <t>какие предложения завхозу</t>
  </si>
  <si>
    <t>ем всё</t>
  </si>
  <si>
    <t>варёные огурцы, фаршированные  анчоусами и мармеладом</t>
  </si>
  <si>
    <t>карманное питание - вне раскладки - каждый сам готовит.</t>
  </si>
  <si>
    <t>поезд</t>
  </si>
  <si>
    <t>самолёт</t>
  </si>
  <si>
    <t>страховку-нет, тел - да</t>
  </si>
  <si>
    <t>эколог</t>
  </si>
  <si>
    <t>консультант эколога</t>
  </si>
  <si>
    <t>есть ли широкоугольная мыльница для фоток в отчёт?</t>
  </si>
  <si>
    <t>какую хочешь должность? (Можно несколько) Нажми для уточнения требований.</t>
  </si>
  <si>
    <t>ИТОГО миллилитров на 14 дней</t>
  </si>
  <si>
    <t>ты заполнил(а) все личные данные в базе клуба МГУ?</t>
  </si>
  <si>
    <t>1-9 мая</t>
  </si>
  <si>
    <t>да</t>
  </si>
  <si>
    <t>какие выходные, начиная с  марта ты не можешь быть на тренировке?</t>
  </si>
  <si>
    <t>16-17апреля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</si>
</sst>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d/m/yy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Border="1" applyAlignment="1">
      <alignment horizontal="left" vertical="top" wrapText="1" indent="1"/>
    </xf>
    <xf numFmtId="49" fontId="4" fillId="0" borderId="1" xfId="0" applyNumberFormat="1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left" vertical="top" wrapText="1" indent="1"/>
    </xf>
    <xf numFmtId="49" fontId="7" fillId="0" borderId="1" xfId="0" applyNumberFormat="1" applyFont="1" applyBorder="1" applyAlignment="1">
      <alignment horizontal="left" vertical="top" wrapText="1" indent="1"/>
    </xf>
    <xf numFmtId="49" fontId="7" fillId="0" borderId="1" xfId="0" applyNumberFormat="1" applyFont="1" applyFill="1" applyBorder="1" applyAlignment="1">
      <alignment horizontal="left" vertical="top" wrapText="1" indent="1"/>
    </xf>
    <xf numFmtId="49" fontId="6" fillId="2" borderId="1" xfId="0" applyNumberFormat="1" applyFont="1" applyFill="1" applyBorder="1" applyAlignment="1">
      <alignment horizontal="left" vertical="top" wrapText="1" indent="1"/>
    </xf>
    <xf numFmtId="49" fontId="4" fillId="2" borderId="1" xfId="0" applyNumberFormat="1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left" vertical="top" wrapText="1" indent="1"/>
    </xf>
    <xf numFmtId="0" fontId="4" fillId="2" borderId="1" xfId="18" applyFont="1" applyFill="1" applyBorder="1" applyAlignment="1">
      <alignment horizontal="left" vertical="top" wrapText="1" indent="1"/>
      <protection/>
    </xf>
    <xf numFmtId="49" fontId="5" fillId="3" borderId="1" xfId="0" applyNumberFormat="1" applyFont="1" applyFill="1" applyBorder="1" applyAlignment="1">
      <alignment horizontal="left" vertical="top" wrapText="1" indent="1"/>
    </xf>
    <xf numFmtId="49" fontId="4" fillId="3" borderId="1" xfId="0" applyNumberFormat="1" applyFont="1" applyFill="1" applyBorder="1" applyAlignment="1">
      <alignment horizontal="left" vertical="top" wrapText="1" indent="1"/>
    </xf>
    <xf numFmtId="0" fontId="4" fillId="3" borderId="1" xfId="0" applyFont="1" applyFill="1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1"/>
    </xf>
    <xf numFmtId="0" fontId="4" fillId="3" borderId="1" xfId="18" applyFont="1" applyFill="1" applyBorder="1" applyAlignment="1">
      <alignment horizontal="left" vertical="top" wrapText="1" indent="1"/>
      <protection/>
    </xf>
    <xf numFmtId="0" fontId="7" fillId="4" borderId="1" xfId="0" applyFont="1" applyFill="1" applyBorder="1" applyAlignment="1">
      <alignment horizontal="left" vertical="top" wrapText="1" indent="1"/>
    </xf>
    <xf numFmtId="0" fontId="4" fillId="4" borderId="1" xfId="0" applyFont="1" applyFill="1" applyBorder="1" applyAlignment="1">
      <alignment horizontal="left" vertical="top" wrapText="1" indent="1"/>
    </xf>
    <xf numFmtId="0" fontId="8" fillId="0" borderId="1" xfId="0" applyFont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0" fillId="0" borderId="1" xfId="0" applyNumberFormat="1" applyBorder="1" applyAlignment="1">
      <alignment horizontal="left" vertical="top" wrapText="1" indent="1"/>
    </xf>
    <xf numFmtId="0" fontId="0" fillId="4" borderId="1" xfId="0" applyFill="1" applyBorder="1" applyAlignment="1">
      <alignment horizontal="left" vertical="top" wrapText="1" indent="1"/>
    </xf>
    <xf numFmtId="0" fontId="0" fillId="4" borderId="1" xfId="0" applyNumberForma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2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5" borderId="0" xfId="0" applyNumberFormat="1" applyFont="1" applyFill="1" applyAlignment="1">
      <alignment horizontal="left" vertical="top" wrapText="1"/>
    </xf>
    <xf numFmtId="4" fontId="0" fillId="5" borderId="0" xfId="0" applyNumberFormat="1" applyFont="1" applyFill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 indent="1"/>
    </xf>
    <xf numFmtId="0" fontId="6" fillId="4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Alignment="1">
      <alignment horizontal="left" vertical="top" wrapText="1"/>
    </xf>
    <xf numFmtId="0" fontId="6" fillId="5" borderId="0" xfId="0" applyNumberFormat="1" applyFont="1" applyFill="1" applyAlignment="1">
      <alignment horizontal="left" vertical="top" wrapText="1"/>
    </xf>
    <xf numFmtId="0" fontId="2" fillId="4" borderId="1" xfId="15" applyFill="1" applyBorder="1" applyAlignment="1">
      <alignment horizontal="left" vertical="top" wrapText="1" indent="1"/>
    </xf>
  </cellXfs>
  <cellStyles count="9">
    <cellStyle name="Normal" xfId="0"/>
    <cellStyle name="Hyperlink" xfId="15"/>
    <cellStyle name="Currency" xfId="16"/>
    <cellStyle name="Currency [0]" xfId="17"/>
    <cellStyle name="Обычный_Поход_0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stya-sergin.narod.ru/lekture/podgotovka_pohoda/photo-v-pohode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F1">
      <selection activeCell="K2" sqref="K2:K3"/>
    </sheetView>
  </sheetViews>
  <sheetFormatPr defaultColWidth="9.00390625" defaultRowHeight="12.75"/>
  <cols>
    <col min="1" max="1" width="3.25390625" style="20" customWidth="1"/>
    <col min="2" max="2" width="18.75390625" style="20" customWidth="1"/>
    <col min="3" max="3" width="9.00390625" style="20" customWidth="1"/>
    <col min="4" max="4" width="14.875" style="20" customWidth="1"/>
    <col min="5" max="5" width="12.75390625" style="20" customWidth="1"/>
    <col min="6" max="6" width="14.875" style="20" customWidth="1"/>
    <col min="7" max="7" width="13.375" style="20" customWidth="1"/>
    <col min="8" max="8" width="12.625" style="20" customWidth="1"/>
    <col min="9" max="9" width="13.75390625" style="20" customWidth="1"/>
    <col min="10" max="15" width="14.875" style="20" customWidth="1"/>
    <col min="16" max="16384" width="9.125" style="20" customWidth="1"/>
  </cols>
  <sheetData>
    <row r="1" spans="1:21" s="19" customFormat="1" ht="102">
      <c r="A1" s="31"/>
      <c r="B1" s="31" t="s">
        <v>49</v>
      </c>
      <c r="C1" s="31" t="s">
        <v>48</v>
      </c>
      <c r="D1" s="37" t="s">
        <v>85</v>
      </c>
      <c r="E1" s="31" t="s">
        <v>50</v>
      </c>
      <c r="F1" s="31" t="s">
        <v>51</v>
      </c>
      <c r="G1" s="31" t="s">
        <v>52</v>
      </c>
      <c r="H1" s="31" t="s">
        <v>67</v>
      </c>
      <c r="I1" s="31" t="s">
        <v>84</v>
      </c>
      <c r="J1" s="31" t="s">
        <v>87</v>
      </c>
      <c r="K1" s="31" t="s">
        <v>90</v>
      </c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11" ht="12.75">
      <c r="B2" s="19" t="s">
        <v>68</v>
      </c>
      <c r="C2" s="20">
        <v>25</v>
      </c>
      <c r="D2" s="20" t="s">
        <v>82</v>
      </c>
      <c r="E2" s="20" t="s">
        <v>17</v>
      </c>
      <c r="F2" s="20" t="s">
        <v>17</v>
      </c>
      <c r="G2" s="20" t="s">
        <v>79</v>
      </c>
      <c r="H2" s="20" t="s">
        <v>17</v>
      </c>
      <c r="I2" s="20" t="s">
        <v>17</v>
      </c>
      <c r="J2" s="20" t="s">
        <v>89</v>
      </c>
      <c r="K2" s="20" t="s">
        <v>88</v>
      </c>
    </row>
    <row r="3" spans="2:11" ht="38.25">
      <c r="B3" s="4" t="s">
        <v>69</v>
      </c>
      <c r="C3" s="20">
        <v>25</v>
      </c>
      <c r="D3" s="20" t="s">
        <v>83</v>
      </c>
      <c r="E3" s="20" t="s">
        <v>81</v>
      </c>
      <c r="F3" s="20" t="s">
        <v>17</v>
      </c>
      <c r="G3" s="20" t="s">
        <v>80</v>
      </c>
      <c r="H3" s="20" t="s">
        <v>17</v>
      </c>
      <c r="I3" s="20" t="s">
        <v>17</v>
      </c>
      <c r="J3" s="20" t="s">
        <v>89</v>
      </c>
      <c r="K3" s="20" t="s">
        <v>91</v>
      </c>
    </row>
    <row r="4" ht="12.75">
      <c r="C4" s="20">
        <v>25</v>
      </c>
    </row>
    <row r="5" ht="12.75">
      <c r="C5" s="20">
        <v>25</v>
      </c>
    </row>
    <row r="6" ht="12.75">
      <c r="C6" s="20">
        <v>25</v>
      </c>
    </row>
    <row r="7" ht="12.75">
      <c r="C7" s="20">
        <v>25</v>
      </c>
    </row>
    <row r="8" ht="12.75">
      <c r="C8" s="20">
        <v>25</v>
      </c>
    </row>
    <row r="9" ht="12.75">
      <c r="C9" s="20">
        <v>25</v>
      </c>
    </row>
    <row r="10" ht="12.75">
      <c r="C10" s="20">
        <v>25</v>
      </c>
    </row>
    <row r="11" ht="12.75">
      <c r="C11" s="20">
        <v>25</v>
      </c>
    </row>
    <row r="12" ht="12.75">
      <c r="C12" s="20">
        <v>25</v>
      </c>
    </row>
    <row r="13" ht="12.75">
      <c r="C13" s="20">
        <v>25</v>
      </c>
    </row>
    <row r="14" ht="12.75">
      <c r="C14" s="20">
        <v>25</v>
      </c>
    </row>
    <row r="15" ht="12.75">
      <c r="C15" s="20">
        <v>25</v>
      </c>
    </row>
    <row r="17" spans="2:3" ht="38.25">
      <c r="B17" s="20" t="s">
        <v>86</v>
      </c>
      <c r="C17" s="20">
        <f>SUM(C2:C16)*14</f>
        <v>4900</v>
      </c>
    </row>
  </sheetData>
  <hyperlinks>
    <hyperlink ref="D1" r:id="rId1" display="какую хочешь должность? (Можно несколько) Нажми для уточнения требований.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32.375" style="5" customWidth="1"/>
    <col min="2" max="2" width="24.25390625" style="14" customWidth="1"/>
    <col min="3" max="3" width="24.25390625" style="1" customWidth="1"/>
    <col min="4" max="4" width="24.25390625" style="14" customWidth="1"/>
    <col min="5" max="5" width="24.25390625" style="1" customWidth="1"/>
    <col min="6" max="6" width="24.25390625" style="14" customWidth="1"/>
    <col min="7" max="7" width="24.25390625" style="1" customWidth="1"/>
    <col min="8" max="8" width="24.25390625" style="14" customWidth="1"/>
    <col min="9" max="9" width="24.25390625" style="1" customWidth="1"/>
    <col min="10" max="10" width="24.25390625" style="14" customWidth="1"/>
    <col min="11" max="11" width="24.25390625" style="1" customWidth="1"/>
    <col min="12" max="12" width="24.25390625" style="14" customWidth="1"/>
    <col min="13" max="16384" width="9.125" style="1" customWidth="1"/>
  </cols>
  <sheetData>
    <row r="1" spans="1:12" s="3" customFormat="1" ht="12.75">
      <c r="A1" s="4" t="s">
        <v>29</v>
      </c>
      <c r="B1" s="12" t="s">
        <v>68</v>
      </c>
      <c r="C1" s="3" t="s">
        <v>69</v>
      </c>
      <c r="D1" s="15" t="s">
        <v>70</v>
      </c>
      <c r="E1" s="3" t="s">
        <v>71</v>
      </c>
      <c r="F1" s="15" t="s">
        <v>72</v>
      </c>
      <c r="H1" s="15"/>
      <c r="J1" s="15"/>
      <c r="L1" s="15"/>
    </row>
    <row r="2" spans="2:12" ht="45.75" customHeight="1">
      <c r="B2" s="13" t="s">
        <v>47</v>
      </c>
      <c r="C2" s="2" t="s">
        <v>46</v>
      </c>
      <c r="D2" s="13" t="s">
        <v>46</v>
      </c>
      <c r="E2" s="2" t="s">
        <v>46</v>
      </c>
      <c r="F2" s="13" t="s">
        <v>46</v>
      </c>
      <c r="G2" s="2" t="s">
        <v>46</v>
      </c>
      <c r="H2" s="13" t="s">
        <v>46</v>
      </c>
      <c r="I2" s="2" t="s">
        <v>46</v>
      </c>
      <c r="J2" s="13" t="s">
        <v>46</v>
      </c>
      <c r="K2" s="2" t="s">
        <v>46</v>
      </c>
      <c r="L2" s="13" t="s">
        <v>46</v>
      </c>
    </row>
    <row r="3" spans="1:2" s="10" customFormat="1" ht="12.75">
      <c r="A3" s="8" t="s">
        <v>0</v>
      </c>
      <c r="B3" s="9"/>
    </row>
    <row r="4" spans="1:4" ht="25.5">
      <c r="A4" s="6" t="s">
        <v>44</v>
      </c>
      <c r="B4" s="13"/>
      <c r="D4" s="16"/>
    </row>
    <row r="5" spans="1:4" ht="12.75">
      <c r="A5" s="6" t="s">
        <v>9</v>
      </c>
      <c r="B5" s="13"/>
      <c r="D5" s="16"/>
    </row>
    <row r="6" spans="1:4" ht="38.25">
      <c r="A6" s="6" t="s">
        <v>39</v>
      </c>
      <c r="B6" s="13"/>
      <c r="D6" s="16"/>
    </row>
    <row r="7" spans="1:4" ht="25.5">
      <c r="A7" s="6" t="s">
        <v>16</v>
      </c>
      <c r="B7" s="13"/>
      <c r="D7" s="16"/>
    </row>
    <row r="8" spans="1:4" ht="12.75">
      <c r="A8" s="6" t="s">
        <v>1</v>
      </c>
      <c r="B8" s="13"/>
      <c r="D8" s="16"/>
    </row>
    <row r="9" spans="1:4" ht="12.75">
      <c r="A9" s="6" t="s">
        <v>22</v>
      </c>
      <c r="B9" s="13"/>
      <c r="D9" s="16"/>
    </row>
    <row r="10" spans="1:4" ht="12.75">
      <c r="A10" s="6" t="s">
        <v>24</v>
      </c>
      <c r="B10" s="13"/>
      <c r="D10" s="16"/>
    </row>
    <row r="11" spans="1:4" ht="25.5">
      <c r="A11" s="6" t="s">
        <v>23</v>
      </c>
      <c r="B11" s="13"/>
      <c r="D11" s="16"/>
    </row>
    <row r="12" spans="1:4" ht="25.5">
      <c r="A12" s="6" t="s">
        <v>43</v>
      </c>
      <c r="B12" s="13"/>
      <c r="D12" s="16"/>
    </row>
    <row r="13" ht="12.75">
      <c r="A13" s="6" t="s">
        <v>25</v>
      </c>
    </row>
    <row r="14" ht="12.75">
      <c r="A14" s="6" t="s">
        <v>30</v>
      </c>
    </row>
    <row r="15" ht="25.5">
      <c r="A15" s="6" t="s">
        <v>31</v>
      </c>
    </row>
    <row r="16" ht="12.75">
      <c r="A16" s="6" t="s">
        <v>13</v>
      </c>
    </row>
    <row r="17" spans="2:4" ht="12.75">
      <c r="B17" s="13"/>
      <c r="D17" s="16"/>
    </row>
    <row r="18" spans="1:4" s="10" customFormat="1" ht="25.5">
      <c r="A18" s="8" t="s">
        <v>2</v>
      </c>
      <c r="B18" s="9"/>
      <c r="D18" s="11"/>
    </row>
    <row r="19" spans="1:4" ht="38.25">
      <c r="A19" s="6" t="s">
        <v>27</v>
      </c>
      <c r="B19" s="13"/>
      <c r="D19" s="16"/>
    </row>
    <row r="20" spans="1:4" ht="12.75">
      <c r="A20" s="6" t="s">
        <v>28</v>
      </c>
      <c r="B20" s="13"/>
      <c r="D20" s="16"/>
    </row>
    <row r="21" spans="1:4" ht="38.25">
      <c r="A21" s="6" t="s">
        <v>32</v>
      </c>
      <c r="B21" s="13"/>
      <c r="D21" s="16"/>
    </row>
    <row r="22" spans="1:4" ht="12.75">
      <c r="A22" s="6" t="s">
        <v>41</v>
      </c>
      <c r="B22" s="13"/>
      <c r="D22" s="16"/>
    </row>
    <row r="23" spans="1:4" ht="12.75">
      <c r="A23" s="6" t="s">
        <v>10</v>
      </c>
      <c r="B23" s="13"/>
      <c r="D23" s="16"/>
    </row>
    <row r="24" spans="1:4" ht="25.5">
      <c r="A24" s="6" t="s">
        <v>19</v>
      </c>
      <c r="B24" s="13"/>
      <c r="D24" s="16"/>
    </row>
    <row r="25" spans="1:4" ht="12.75">
      <c r="A25" s="6" t="s">
        <v>11</v>
      </c>
      <c r="B25" s="13"/>
      <c r="D25" s="16"/>
    </row>
    <row r="26" spans="1:4" ht="12.75">
      <c r="A26" s="6" t="s">
        <v>12</v>
      </c>
      <c r="B26" s="13"/>
      <c r="D26" s="16"/>
    </row>
    <row r="27" spans="1:4" ht="12.75">
      <c r="A27" s="6" t="s">
        <v>18</v>
      </c>
      <c r="B27" s="13"/>
      <c r="D27" s="16"/>
    </row>
    <row r="28" spans="1:4" ht="12.75">
      <c r="A28" s="6" t="s">
        <v>21</v>
      </c>
      <c r="B28" s="13"/>
      <c r="D28" s="16"/>
    </row>
    <row r="29" spans="1:4" ht="12.75">
      <c r="A29" s="6" t="s">
        <v>20</v>
      </c>
      <c r="B29" s="13"/>
      <c r="D29" s="16"/>
    </row>
    <row r="30" spans="1:4" ht="12.75">
      <c r="A30" s="6" t="s">
        <v>42</v>
      </c>
      <c r="B30" s="13"/>
      <c r="D30" s="16"/>
    </row>
    <row r="31" spans="1:4" ht="12.75">
      <c r="A31" s="6" t="s">
        <v>3</v>
      </c>
      <c r="B31" s="13"/>
      <c r="D31" s="16"/>
    </row>
    <row r="32" spans="1:2" ht="12.75">
      <c r="A32" s="6" t="s">
        <v>4</v>
      </c>
      <c r="B32" s="13"/>
    </row>
    <row r="33" spans="1:2" ht="12.75">
      <c r="A33" s="6" t="s">
        <v>18</v>
      </c>
      <c r="B33" s="13"/>
    </row>
    <row r="34" ht="12.75">
      <c r="B34" s="13"/>
    </row>
    <row r="35" spans="1:2" s="10" customFormat="1" ht="12.75">
      <c r="A35" s="8" t="s">
        <v>7</v>
      </c>
      <c r="B35" s="9"/>
    </row>
    <row r="36" spans="1:2" ht="12.75">
      <c r="A36" s="6" t="s">
        <v>38</v>
      </c>
      <c r="B36" s="13"/>
    </row>
    <row r="37" spans="1:2" ht="12.75">
      <c r="A37" s="6" t="s">
        <v>33</v>
      </c>
      <c r="B37" s="13"/>
    </row>
    <row r="38" spans="1:2" ht="12.75">
      <c r="A38" s="6" t="s">
        <v>34</v>
      </c>
      <c r="B38" s="13"/>
    </row>
    <row r="39" ht="12.75">
      <c r="A39" s="6" t="s">
        <v>35</v>
      </c>
    </row>
    <row r="40" ht="12.75">
      <c r="A40" s="6" t="s">
        <v>14</v>
      </c>
    </row>
    <row r="41" ht="12.75">
      <c r="A41" s="7" t="s">
        <v>15</v>
      </c>
    </row>
    <row r="42" ht="12.75">
      <c r="A42" s="6" t="s">
        <v>36</v>
      </c>
    </row>
    <row r="43" ht="25.5">
      <c r="A43" s="6" t="s">
        <v>37</v>
      </c>
    </row>
    <row r="44" ht="25.5">
      <c r="A44" s="7" t="s">
        <v>40</v>
      </c>
    </row>
    <row r="45" ht="25.5">
      <c r="A45" s="6" t="s">
        <v>26</v>
      </c>
    </row>
    <row r="47" s="18" customFormat="1" ht="12.75">
      <c r="A47" s="17" t="s">
        <v>45</v>
      </c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7"/>
    </row>
    <row r="54" ht="12.75">
      <c r="A54" s="7"/>
    </row>
    <row r="64" ht="12.75">
      <c r="A64" s="6"/>
    </row>
    <row r="65" ht="12.75">
      <c r="A65" s="6"/>
    </row>
    <row r="66" ht="12.75">
      <c r="A66" s="6"/>
    </row>
    <row r="67" ht="12.75">
      <c r="A67" s="6" t="s">
        <v>5</v>
      </c>
    </row>
    <row r="68" ht="12.75">
      <c r="A68" s="6" t="s">
        <v>8</v>
      </c>
    </row>
    <row r="69" ht="25.5">
      <c r="A69" s="6" t="s">
        <v>6</v>
      </c>
    </row>
    <row r="70" ht="12.75">
      <c r="A70" s="6"/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3"/>
  <sheetViews>
    <sheetView workbookViewId="0" topLeftCell="A1">
      <selection activeCell="A1" sqref="A1"/>
    </sheetView>
  </sheetViews>
  <sheetFormatPr defaultColWidth="9.00390625" defaultRowHeight="12.75"/>
  <cols>
    <col min="1" max="1" width="18.125" style="4" customWidth="1"/>
    <col min="2" max="2" width="18.75390625" style="20" customWidth="1"/>
    <col min="3" max="3" width="16.25390625" style="20" customWidth="1"/>
    <col min="4" max="4" width="14.875" style="20" customWidth="1"/>
    <col min="5" max="5" width="10.125" style="20" customWidth="1"/>
    <col min="6" max="6" width="14.875" style="20" customWidth="1"/>
    <col min="7" max="7" width="13.375" style="20" customWidth="1"/>
    <col min="8" max="8" width="12.625" style="20" customWidth="1"/>
    <col min="9" max="15" width="14.875" style="20" customWidth="1"/>
    <col min="16" max="16384" width="9.125" style="20" customWidth="1"/>
  </cols>
  <sheetData>
    <row r="2" spans="1:14" ht="140.25">
      <c r="A2" s="32" t="s">
        <v>65</v>
      </c>
      <c r="B2" s="23" t="s">
        <v>60</v>
      </c>
      <c r="C2" s="23" t="s">
        <v>66</v>
      </c>
      <c r="D2" s="23" t="s">
        <v>62</v>
      </c>
      <c r="E2" s="23" t="s">
        <v>73</v>
      </c>
      <c r="F2" s="23" t="s">
        <v>63</v>
      </c>
      <c r="G2" s="23" t="s">
        <v>64</v>
      </c>
      <c r="H2" s="22" t="s">
        <v>74</v>
      </c>
      <c r="I2" s="22" t="s">
        <v>75</v>
      </c>
      <c r="J2" s="22"/>
      <c r="K2" s="22"/>
      <c r="L2" s="22"/>
      <c r="M2" s="22"/>
      <c r="N2" s="22"/>
    </row>
    <row r="3" spans="1:9" ht="63.75">
      <c r="A3" s="4" t="s">
        <v>68</v>
      </c>
      <c r="B3" s="24" t="s">
        <v>53</v>
      </c>
      <c r="C3" s="24">
        <v>9</v>
      </c>
      <c r="D3" s="25" t="s">
        <v>76</v>
      </c>
      <c r="E3" s="24"/>
      <c r="F3" s="24"/>
      <c r="G3" s="24"/>
      <c r="I3" s="20" t="s">
        <v>78</v>
      </c>
    </row>
    <row r="4" spans="1:7" ht="63.75">
      <c r="A4" s="4" t="s">
        <v>69</v>
      </c>
      <c r="B4" s="24" t="s">
        <v>59</v>
      </c>
      <c r="C4" s="24">
        <v>9</v>
      </c>
      <c r="D4" s="25" t="s">
        <v>77</v>
      </c>
      <c r="E4" s="24"/>
      <c r="F4" s="24"/>
      <c r="G4" s="24"/>
    </row>
    <row r="5" spans="1:7" ht="12.75">
      <c r="A5" s="33"/>
      <c r="B5" s="24"/>
      <c r="C5" s="24">
        <v>9</v>
      </c>
      <c r="D5" s="25"/>
      <c r="E5" s="25"/>
      <c r="F5" s="25"/>
      <c r="G5" s="25"/>
    </row>
    <row r="6" spans="1:7" ht="12.75">
      <c r="A6" s="33"/>
      <c r="B6" s="24"/>
      <c r="C6" s="24">
        <v>9</v>
      </c>
      <c r="D6" s="25"/>
      <c r="E6" s="24"/>
      <c r="F6" s="24"/>
      <c r="G6" s="24"/>
    </row>
    <row r="7" spans="1:7" ht="12.75">
      <c r="A7" s="33"/>
      <c r="B7" s="24"/>
      <c r="C7" s="24">
        <v>9</v>
      </c>
      <c r="D7" s="25"/>
      <c r="E7" s="24"/>
      <c r="F7" s="24"/>
      <c r="G7" s="24"/>
    </row>
    <row r="8" spans="1:7" ht="12.75">
      <c r="A8" s="33"/>
      <c r="B8" s="24"/>
      <c r="C8" s="24">
        <v>9</v>
      </c>
      <c r="D8" s="25"/>
      <c r="E8" s="25"/>
      <c r="F8" s="25"/>
      <c r="G8" s="25"/>
    </row>
    <row r="9" spans="1:7" ht="12.75">
      <c r="A9" s="33"/>
      <c r="B9" s="24"/>
      <c r="C9" s="24">
        <v>9</v>
      </c>
      <c r="D9" s="25"/>
      <c r="E9" s="24"/>
      <c r="F9" s="24"/>
      <c r="G9" s="24"/>
    </row>
    <row r="10" spans="1:7" ht="12.75">
      <c r="A10" s="33"/>
      <c r="B10" s="24"/>
      <c r="C10" s="24">
        <v>9</v>
      </c>
      <c r="D10" s="25"/>
      <c r="E10" s="24"/>
      <c r="F10" s="24"/>
      <c r="G10" s="24"/>
    </row>
    <row r="11" spans="1:7" ht="12.75">
      <c r="A11" s="33"/>
      <c r="B11" s="24"/>
      <c r="C11" s="24">
        <v>9</v>
      </c>
      <c r="D11" s="25"/>
      <c r="E11" s="25"/>
      <c r="F11" s="25"/>
      <c r="G11" s="25"/>
    </row>
    <row r="12" spans="1:7" ht="12.75">
      <c r="A12" s="33"/>
      <c r="B12" s="24"/>
      <c r="C12" s="24">
        <v>9</v>
      </c>
      <c r="D12" s="25"/>
      <c r="E12" s="24"/>
      <c r="F12" s="24"/>
      <c r="G12" s="24"/>
    </row>
    <row r="13" spans="1:7" ht="12.75">
      <c r="A13" s="33"/>
      <c r="B13" s="24"/>
      <c r="C13" s="24">
        <v>9</v>
      </c>
      <c r="D13" s="25"/>
      <c r="E13" s="24"/>
      <c r="F13" s="24"/>
      <c r="G13" s="24"/>
    </row>
    <row r="14" spans="1:7" ht="12.75">
      <c r="A14" s="33"/>
      <c r="B14" s="24"/>
      <c r="C14" s="24">
        <v>9</v>
      </c>
      <c r="D14" s="25"/>
      <c r="E14" s="25"/>
      <c r="F14" s="25"/>
      <c r="G14" s="25"/>
    </row>
    <row r="15" spans="1:7" ht="12.75">
      <c r="A15" s="33"/>
      <c r="B15" s="24"/>
      <c r="C15" s="24">
        <v>9</v>
      </c>
      <c r="D15" s="25"/>
      <c r="E15" s="24"/>
      <c r="F15" s="24"/>
      <c r="G15" s="24"/>
    </row>
    <row r="16" spans="1:7" ht="12.75">
      <c r="A16" s="33"/>
      <c r="B16" s="24"/>
      <c r="C16" s="24">
        <v>9</v>
      </c>
      <c r="D16" s="25"/>
      <c r="E16" s="24"/>
      <c r="F16" s="24"/>
      <c r="G16" s="24"/>
    </row>
    <row r="17" spans="1:7" ht="25.5">
      <c r="A17" s="34" t="s">
        <v>54</v>
      </c>
      <c r="B17" s="26"/>
      <c r="C17" s="26">
        <f>SUM(C3:C16)</f>
        <v>126</v>
      </c>
      <c r="D17" s="25"/>
      <c r="E17" s="25"/>
      <c r="F17" s="25"/>
      <c r="G17" s="25"/>
    </row>
    <row r="18" spans="1:7" ht="12.75">
      <c r="A18" s="35" t="s">
        <v>55</v>
      </c>
      <c r="B18" s="28"/>
      <c r="C18" s="27">
        <v>29</v>
      </c>
      <c r="D18" s="24"/>
      <c r="E18" s="24"/>
      <c r="F18" s="24"/>
      <c r="G18" s="24"/>
    </row>
    <row r="19" spans="1:7" ht="12.75">
      <c r="A19" s="36" t="s">
        <v>56</v>
      </c>
      <c r="B19" s="29"/>
      <c r="C19" s="30">
        <f>(C17+C18)/195</f>
        <v>0.7948717948717948</v>
      </c>
      <c r="D19" s="24"/>
      <c r="E19" s="24"/>
      <c r="F19" s="24"/>
      <c r="G19" s="24"/>
    </row>
    <row r="20" spans="1:7" ht="12.75">
      <c r="A20" s="35" t="s">
        <v>61</v>
      </c>
      <c r="B20" s="28"/>
      <c r="C20" s="27">
        <f>14*(C17+C18)</f>
        <v>2170</v>
      </c>
      <c r="D20" s="25"/>
      <c r="E20" s="25"/>
      <c r="F20" s="25"/>
      <c r="G20" s="25"/>
    </row>
    <row r="21" spans="1:7" ht="12.75">
      <c r="A21" s="35" t="s">
        <v>57</v>
      </c>
      <c r="B21" s="28"/>
      <c r="C21" s="27">
        <f>C20*5</f>
        <v>10850</v>
      </c>
      <c r="D21" s="24"/>
      <c r="E21" s="24"/>
      <c r="F21" s="24"/>
      <c r="G21" s="24"/>
    </row>
    <row r="22" spans="1:7" ht="25.5">
      <c r="A22" s="36" t="s">
        <v>58</v>
      </c>
      <c r="B22" s="29"/>
      <c r="C22" s="29">
        <f>C21/1000</f>
        <v>10.85</v>
      </c>
      <c r="D22" s="24"/>
      <c r="E22" s="24"/>
      <c r="F22" s="24"/>
      <c r="G22" s="24"/>
    </row>
    <row r="23" spans="3:7" ht="12.75">
      <c r="C23" s="21"/>
      <c r="D23" s="25"/>
      <c r="E23" s="25"/>
      <c r="F23" s="25"/>
      <c r="G23" s="2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Опросник для подготовки горного похода</dc:title>
  <dc:subject/>
  <dc:creator>Sergin Kostya</dc:creator>
  <cp:keywords/>
  <dc:description/>
  <cp:lastModifiedBy>SK</cp:lastModifiedBy>
  <cp:lastPrinted>2001-08-02T20:29:18Z</cp:lastPrinted>
  <dcterms:created xsi:type="dcterms:W3CDTF">2001-05-22T16:47:43Z</dcterms:created>
  <dcterms:modified xsi:type="dcterms:W3CDTF">2011-02-12T09:21:50Z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