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68" windowHeight="10164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Design</author>
    <author>Egorov</author>
    <author>Dobrushina</author>
  </authors>
  <commentLis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 по карте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2">
      <text>
        <r>
          <rPr>
            <sz val="8"/>
            <rFont val="Tahoma"/>
            <family val="0"/>
          </rPr>
          <t>километраж за день (с учетом коэффициента 1.2</t>
        </r>
      </text>
    </comment>
  </commentList>
</comments>
</file>

<file path=xl/sharedStrings.xml><?xml version="1.0" encoding="utf-8"?>
<sst xmlns="http://schemas.openxmlformats.org/spreadsheetml/2006/main" count="97" uniqueCount="94">
  <si>
    <t>План-график маршрута V-VI к.с., март-апрель 2009г.</t>
  </si>
  <si>
    <t>руководитель: Cергин К.С.</t>
  </si>
  <si>
    <t>№</t>
  </si>
  <si>
    <t>Дата</t>
  </si>
  <si>
    <t>iPAQ</t>
  </si>
  <si>
    <t>Участки маршрута (в скобках - точка GPS, отмеченная на карте)</t>
  </si>
  <si>
    <t>аккл</t>
  </si>
  <si>
    <t>=</t>
  </si>
  <si>
    <t>L, км, карта</t>
  </si>
  <si>
    <t>h, м</t>
  </si>
  <si>
    <t>км*1.2</t>
  </si>
  <si>
    <t>Примечания</t>
  </si>
  <si>
    <t>train</t>
  </si>
  <si>
    <t>14-16 марта</t>
  </si>
  <si>
    <t xml:space="preserve">поезд Москва-Лабытнанги. Выходим на ст. Обская в 22-23 ч. 16.03. Едем до разъезда Хралов, что в 3-х км восточнее оз. Хэ-То по ведомственной ж/д ветке Обская-Бованенково-Харасавэй </t>
  </si>
  <si>
    <r>
      <t xml:space="preserve">ООО Нефтересурсы. Нач. отд. Движения Чижик Сергей Александрович 8-951-984-33-15. Позвонить ему числа 11-12 марта. </t>
    </r>
    <r>
      <rPr>
        <sz val="10"/>
        <color indexed="10"/>
        <rFont val="Arial Cyr"/>
        <family val="2"/>
      </rPr>
      <t>Раскладка начинается с обеда 17.03</t>
    </r>
    <r>
      <rPr>
        <sz val="10"/>
        <rFont val="Arial Cyr"/>
        <family val="0"/>
      </rPr>
      <t>.</t>
    </r>
  </si>
  <si>
    <t>1</t>
  </si>
  <si>
    <t>17 марта</t>
  </si>
  <si>
    <r>
      <t>разъезд Хр</t>
    </r>
    <r>
      <rPr>
        <b/>
        <sz val="10"/>
        <color indexed="8"/>
        <rFont val="Arial Cyr"/>
        <family val="2"/>
      </rPr>
      <t>а</t>
    </r>
    <r>
      <rPr>
        <sz val="10"/>
        <color indexed="8"/>
        <rFont val="Arial Cyr"/>
        <family val="0"/>
      </rPr>
      <t xml:space="preserve">лов - оз. Хэ-То - оз. Нгодхэ-То (точка 18) (11км) </t>
    </r>
  </si>
  <si>
    <t xml:space="preserve">17.03 - есть надежда, что это будет хоть наполовину ходовой день, а если уедем с Обской  в ночь приезда, то полный. Проходим немного в первый день - подгонка снаряги, саночек, акклиматизация и прочие геморрои. </t>
  </si>
  <si>
    <t>2</t>
  </si>
  <si>
    <t>18 марта</t>
  </si>
  <si>
    <t>оз. Нгодхэ-То (11км) - оз. 20 (15км) - оз. 22 (20км) -  р. Нганорахаяха (точка 23)</t>
  </si>
  <si>
    <t>19 марта</t>
  </si>
  <si>
    <t>точка 23 - могила24 - устье р. Нганорахаяха (30км) - Байдарацкая губа, точка 27 (42км)</t>
  </si>
  <si>
    <t>20 марта</t>
  </si>
  <si>
    <t xml:space="preserve">точка 27 - Байдарацкая губа, (точка seredina)  - точка 29  - точка 32 </t>
  </si>
  <si>
    <r>
      <t>При подозрении на тонкий лед, полынью, открытую воду - уходить южнее</t>
    </r>
    <r>
      <rPr>
        <sz val="10"/>
        <rFont val="Arial Cyr"/>
        <family val="0"/>
      </rPr>
      <t>.</t>
    </r>
  </si>
  <si>
    <t>21 марта</t>
  </si>
  <si>
    <t xml:space="preserve">точка 32 - бывшая геологическая база у мыса Няруйсаля </t>
  </si>
  <si>
    <t xml:space="preserve">крутой, обрывистый, высокий (до 27м) берег восточнее мыса Нгындерма – хороший ориентир для пересекающих Байдарацкую губу </t>
  </si>
  <si>
    <t>22 марта</t>
  </si>
  <si>
    <t>день запаса</t>
  </si>
  <si>
    <t>если не используем, то - дневка на базе, тогда назавтра полудневки не будет..</t>
  </si>
  <si>
    <t>23 марта</t>
  </si>
  <si>
    <r>
      <t>Полудневка</t>
    </r>
    <r>
      <rPr>
        <sz val="10"/>
        <color indexed="8"/>
        <rFont val="Arial Cyr"/>
        <family val="0"/>
      </rPr>
      <t xml:space="preserve">. база Няруйсаля - р. Тунгомаяха (точка 33, 34)  - слияние рек Сев. И Юж. Паравыяха (точка 35) </t>
    </r>
  </si>
  <si>
    <r>
      <t>раскладка увеличивается с 600г до 750 г в день на чел.</t>
    </r>
    <r>
      <rPr>
        <sz val="10"/>
        <rFont val="Arial Cyr"/>
        <family val="0"/>
      </rPr>
      <t xml:space="preserve"> Выйдя на р. Тунгомаяха, будем двигаться по руслу, насколько возможно.</t>
    </r>
  </si>
  <si>
    <t>24 марта</t>
  </si>
  <si>
    <t>точка 35 - р. Марапэседаяха (точка 36) - дорога (точка 37) - перевал к северу от в. Пирця (278м) (точка 38) - перевал между в. 243 и 224м (точка 40) - р. Талотаяха (Талвтаяха) (точка 42)</t>
  </si>
  <si>
    <t>25 марта</t>
  </si>
  <si>
    <t xml:space="preserve">р. Талотаяха - дорога (точка 43) - дорога (точка 44) - р. Нярхалашор (точка 45) - р. Няръялдэйяха (Сангаряха) (точка 47) - оз. Манясей (оно же Емынг-Лор,, Емын-Лор, Манясей-То) </t>
  </si>
  <si>
    <t>26 марта</t>
  </si>
  <si>
    <r>
      <t>Рад. Выход</t>
    </r>
    <r>
      <rPr>
        <sz val="10"/>
        <color indexed="8"/>
        <rFont val="Arial Cyr"/>
        <family val="0"/>
      </rPr>
      <t xml:space="preserve"> на вершины Бол. Манясей (1Б, 643м, подъем с С)- Мал. Манясей (1А, 526м)- Константинов Камень (Нгутоваэ)(н/к, 483м)  </t>
    </r>
    <r>
      <rPr>
        <b/>
        <sz val="10"/>
        <color indexed="8"/>
        <rFont val="Arial Cyr"/>
        <family val="2"/>
      </rPr>
      <t>скрытый день запаса</t>
    </r>
  </si>
  <si>
    <r>
      <t xml:space="preserve">при плохой погоде, опоздании и иных плохих обстоятельствах - это </t>
    </r>
    <r>
      <rPr>
        <b/>
        <sz val="10"/>
        <rFont val="Arial Cyr"/>
        <family val="2"/>
      </rPr>
      <t>станет еще одним днем запаса</t>
    </r>
  </si>
  <si>
    <t>27 марта</t>
  </si>
  <si>
    <t>оз. Манясей (Емын-Лор) - р. Сябтаяха, (точка 101м) - р. Нярмаяха, (точка 54) - устье р. Хойтальбэйяха, (точка 55) - изгиб р. Нярмаяха перед каньоном, (точка 56)</t>
  </si>
  <si>
    <t>у стрелки Нярмаяхи и Хэхэреяхи кабина разбитого тягача.  здесь Нярмаяха образует небольшой - 5 м высота и 10 м ширина - ледопад, который в совокупности с крутыми скалами направляет нас вправо по ходу в обход . Разведка вдоль Хэхэреяхи  показала возможность прохода после стрелки, водопада нет, через 50 м от стрелки узкое место ширина Хэхэреяхи 10- 15 м, в этом месте снежно-ледовая пробка высота 3- 5 м, можно забраться на лыжах, далее каньон расширяется. пошли вдоль Нярмаяхи, потом спустились в русло</t>
  </si>
  <si>
    <t>28 марта</t>
  </si>
  <si>
    <t>р. Нярмаяха (точка 56) - устье р. Нгысыхыяха, (точка 57) - устье р. Тиснезасе, вытекающей из оз. Тсынензато (Тиз-Неза-То), (точка 58)</t>
  </si>
  <si>
    <t>Каньон на этом участке может быть лавиноопасным!!!</t>
  </si>
  <si>
    <t>29 марта</t>
  </si>
  <si>
    <r>
      <t xml:space="preserve">т. 58 - оз. Нярмато - точка 83  - </t>
    </r>
    <r>
      <rPr>
        <b/>
        <sz val="10"/>
        <color indexed="8"/>
        <rFont val="Arial Cyr"/>
        <family val="2"/>
      </rPr>
      <t>радиальный выход</t>
    </r>
    <r>
      <rPr>
        <sz val="10"/>
        <color indexed="8"/>
        <rFont val="Arial Cyr"/>
        <family val="0"/>
      </rPr>
      <t xml:space="preserve"> на в. Хуута-Саурей (Хутасангарей)(1Б, 1240м)(подъем по Ю гребню, спуск-по С-З) (путь кольцом через вершину-13 км, можно выбрать путь покороче по С-З гребню, со спуском по пути подъема) </t>
    </r>
  </si>
  <si>
    <r>
      <t>Запасной вариант</t>
    </r>
    <r>
      <rPr>
        <sz val="10"/>
        <rFont val="Arial Cyr"/>
        <family val="0"/>
      </rPr>
      <t>: оз. Тизнезато - пер. Широкий (н.к, 520) - в. Нэтемпе (1Б, 1363м, рад) - оз. Очеты - р. Лымбато-Яга - р. Б. Кара- гряда Усвабердмусюр - р. Б. Сырь-Яга - г. Воркута (на это надо 6-7 дней, т.е в Воркуте можно быть 3-4 апреля и уехать 4-5 апреля)</t>
    </r>
  </si>
  <si>
    <t>30 марта</t>
  </si>
  <si>
    <t>31 марта</t>
  </si>
  <si>
    <t xml:space="preserve">точка 83 под в. Хуутасаурей - р. Нярматотане - р. Пырятане - северная оконечность оз. Бол. Щучье </t>
  </si>
  <si>
    <t>1 апреля</t>
  </si>
  <si>
    <t>оз. Бол. Щучье - р. Бол. Щучья - р. Мал. Щучья - отм. высоты 222.6м на р. М. Щучья</t>
  </si>
  <si>
    <t>2 апреля</t>
  </si>
  <si>
    <r>
      <t>рад. Выход:</t>
    </r>
    <r>
      <rPr>
        <sz val="10"/>
        <color indexed="8"/>
        <rFont val="Arial Cyr"/>
        <family val="0"/>
      </rPr>
      <t xml:space="preserve"> р. М. Щучья - руч. Глетчерный - лед. МГУ - в. 1233,2м (1Б), (как вариант - по В гребню на в 1112,7м, от нее - на С, по плато) - лед. Пальгова - оз. Под ледником с отметкой высоты 708,6м - руч. Глетчерный - р. М. Щучья (40км - полный километраж с коэфф 1.2) </t>
    </r>
    <r>
      <rPr>
        <b/>
        <sz val="10"/>
        <color indexed="8"/>
        <rFont val="Arial Cyr"/>
        <family val="2"/>
      </rPr>
      <t>скрытый день запаса</t>
    </r>
  </si>
  <si>
    <r>
      <t>Запасной вариант</t>
    </r>
    <r>
      <rPr>
        <sz val="10"/>
        <rFont val="Arial Cyr"/>
        <family val="0"/>
      </rPr>
      <t xml:space="preserve">: </t>
    </r>
    <r>
      <rPr>
        <sz val="10"/>
        <rFont val="Arial Cyr"/>
        <family val="2"/>
      </rPr>
      <t>р. Мал. Щучья - оз. Усваты - р. Мал. Уса - пос. Советский -</t>
    </r>
    <r>
      <rPr>
        <sz val="10"/>
        <rFont val="Arial Cyr"/>
        <family val="0"/>
      </rPr>
      <t xml:space="preserve"> г. Воркута </t>
    </r>
  </si>
  <si>
    <t>3 апреля</t>
  </si>
  <si>
    <t>отм. высоты 222.6м на р. М. Щучья - р. Нгодяяха - р. Воргашор (Модырузь) - р. Бол. Хадата (Хадыта), точка 116</t>
  </si>
  <si>
    <r>
      <t>Запасной вариант</t>
    </r>
    <r>
      <rPr>
        <sz val="10"/>
        <rFont val="Arial Cyr"/>
        <family val="0"/>
      </rPr>
      <t>: оз.М.Хадата-Юганлор – пер.Кузьты (н.к., 390м) – оз.Б.Кузьты (280м) – р.Б.Бадьяшор – р.Косрузьшор – абс.отм.240.3 – р.М.Уса – гряда Усвабердмусюр(257.1м) – пос.Советский – г.Воркута. От т. 129 до точки 178-CROSS - 44км. И еще 36 км до рудника Советский. т.е. дальше, чем до пл. 110 км.</t>
    </r>
  </si>
  <si>
    <t>4 апреля</t>
  </si>
  <si>
    <r>
      <t xml:space="preserve">р. Бол. Хадата (Хадыта), точка 116 - оз. Б. Хадата-Ёганлор (Хадыта-Юганлор)  - пер ИГАН (1А,850м) - плато ИГАН - в.  Харнаудыкев (Харнауды-Кеу) с плато ИГАН (1Б, 1246,1 м, рад) - плато ИГАН. </t>
    </r>
    <r>
      <rPr>
        <i/>
        <sz val="10"/>
        <color indexed="8"/>
        <rFont val="Arial Cyr"/>
        <family val="2"/>
      </rPr>
      <t>При недостатке времени или плохой погоде выход на плато ИГАН заменим обходом по Хадатинским озерам</t>
    </r>
    <r>
      <rPr>
        <sz val="10"/>
        <color indexed="8"/>
        <rFont val="Arial Cyr"/>
        <family val="2"/>
      </rPr>
      <t xml:space="preserve"> </t>
    </r>
  </si>
  <si>
    <r>
      <t>Запасной вариант</t>
    </r>
    <r>
      <rPr>
        <sz val="10"/>
        <rFont val="Arial Cyr"/>
        <family val="0"/>
      </rPr>
      <t>: р. Бол. Хадата (Хадыта), точка 116 - оз. Б. Хадата-Ёганлор (Хадыта-Юганлор) - оз. Мал. Хадата-Ёганлор - р. Изъяшор - точка 129, развилка дороги и брод. Ночлег. Следующие  дни: хр. Изъяхой между в. 783,3м и 627,5м - р. Б. Уса - пер. Пайпудынский (н/к, 580м) - р. Б. Пайпудына - пос. Полярный (пл. 110 км)</t>
    </r>
  </si>
  <si>
    <t>5 апреля</t>
  </si>
  <si>
    <t>День запаса</t>
  </si>
  <si>
    <t>6 апреля, понед.</t>
  </si>
  <si>
    <t>Плато ИГАН - исток р. Б.Уса - точка 134BROD - р. Б. Уса -пер. Пайпудынский (н/к, 580м) -точка 135BROD - р. Б. Пайпудына  (точка 139)</t>
  </si>
  <si>
    <t>7 апреля, вт.</t>
  </si>
  <si>
    <t xml:space="preserve">р. Б. Пайпудына  (точка 139) - Точка 146, бараки 48-й км - дорога в пос. Полярный - устье ручья Звенящий </t>
  </si>
  <si>
    <t>8 апреля, ср.</t>
  </si>
  <si>
    <t xml:space="preserve">устье ручья Звенящий - бывший поселок Полярный ( пост 106 км, ныне - платформа 110 км) . ОТЪЕЗД, посадка в поезд в 12-27 московского времени или 11-27 местного. </t>
  </si>
  <si>
    <r>
      <t xml:space="preserve"> Раскладка заканчивается обедом этого дня.</t>
    </r>
    <r>
      <rPr>
        <sz val="10"/>
        <rFont val="Arial Cyr"/>
        <family val="2"/>
      </rPr>
      <t xml:space="preserve"> Поезд: 953Р  (ЛАБЫТНАНГИ - СЕЙДА, ежедневно) на ПЛ 110 КМ в 12:27 , в Сейде в 17-00.  ***  на всякий случай:  Из Сейды (11-43) через 110 км (в 17-12 нечет,в 18-12 по четн.) на Лабытнанги (20-30; 22-30) по нечет идет быстрее, а по четным медленнее - хлеб развозит. Еще могут быть рабочие поезда, вероятнее утром и вечером.</t>
    </r>
  </si>
  <si>
    <t>9.04, чт.</t>
  </si>
  <si>
    <t>в поезде</t>
  </si>
  <si>
    <t>поезд 375яц Воркута -Москва в Сейде в 19-10, кроме четвергов, поезд 041мб воркута-Москва в Сейде в 19-38 ежедневно.</t>
  </si>
  <si>
    <t>10.04, пт.</t>
  </si>
  <si>
    <t>В Москве в 15-40</t>
  </si>
  <si>
    <t>Поезд: 021Н  (ЛАБЫТНАНГИ - МОСКВА ЯР) на пл. 110 км в 9-27, в Сейде 13-42, в пятницу и пон. Ходит этот поезд</t>
  </si>
  <si>
    <t>километраж по карте</t>
  </si>
  <si>
    <t>-</t>
  </si>
  <si>
    <t>ИТОГО                                     реальный  километраж (с коэф.-1,2)</t>
  </si>
  <si>
    <t>км, перевалы 1Б- 4 шт, 1А - 2 шт,  перепад высот примерно 7 км</t>
  </si>
  <si>
    <t xml:space="preserve">Запасные варианты и аварийные выходы: </t>
  </si>
  <si>
    <t>1. Устье М.Нганораяха, мыс Рок, мыс Нгартисаля, мыс Тунгомасаля – 98 км;</t>
  </si>
  <si>
    <t>2. Устье М.Нганораяха, вдоль побережья Байдарацкой губы до устья Байдараты, мыс Тунгомасаля – 152 км;</t>
  </si>
  <si>
    <t>3. Оз. Манясейто, оз. Лядхейто, р. М. Лядхейяха, пер. Алешкова. В. Нэтемпе, р. Б. Кара, р. М. Уса, ст. Сырьяга, Воркута;</t>
  </si>
  <si>
    <t>4. Аварийный выход на маршруте до Константинова Камня – на восток к железной дороге;</t>
  </si>
  <si>
    <t>5. Аварийный выход на 2 половине маршрута – по долине Кары, М. Усы к поселку Советский.</t>
  </si>
  <si>
    <t xml:space="preserve">В избе нашли метеонаблюдения за несколько лет, русско-ненецкий рукописный словарик, описание пантеона местных богов и духов, названия ненецких родов. В частности, Пымалхада – богиня горы Большой Манясей, отвечает за благоденствие в районе Константинова Камня, и жертвенное место на озере Манясейто посвящено ей. Тугнагако – злой, хитрый дух (черт) Севера. Вануйто, Тузеда – названия родов. Судя по записям, охотники считают, что находятся на мысе Няруйсаля, у них и на крыше для самолетов написано это слово. 
</t>
  </si>
  <si>
    <t xml:space="preserve">Расчёт категории маршрута на основе  методики М. Васильева (Вариант 6 от 23.09.05 ), http://www.tssr.ru/ski/
Исходные данные: Протяженность маршрута П = 510 км; Продолжительность t = 23 дней; суммарный перепад высот В = 7 км; Баллы за локальные препятствия (суммарная величина работы, затраченной на преодоление ЛП маршрута): Т = е Тi = 4*4+2*2=20 баллов  &lt; Тmin=26;  Техническая сумма ТС = В + Т = 7 + 20 = 27 баллов &lt; ТСmin=61; Эквивалентная протяженность маршрута:  ЭП = П + 5 х (B + Т) = 510+5х27 = 645км &gt; ЭПmin = 580+42=622км (увеличили значение ЭПmin на количество "лишних" дней ЭПл=3дня х 14 км = 42км). 
Вывод: маршрут соответствует заявленной 6 к.с.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</si>
</sst>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</numFmts>
  <fonts count="14">
    <font>
      <sz val="10"/>
      <name val="Arial Cyr"/>
      <family val="0"/>
    </font>
    <font>
      <sz val="10"/>
      <color indexed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0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quotePrefix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2" xfId="0" applyNumberFormat="1" applyFont="1" applyFill="1" applyBorder="1" applyAlignment="1">
      <alignment vertical="top" wrapText="1"/>
    </xf>
    <xf numFmtId="16" fontId="7" fillId="3" borderId="12" xfId="0" applyNumberFormat="1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2" fontId="0" fillId="3" borderId="14" xfId="0" applyNumberForma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7" fillId="3" borderId="16" xfId="0" applyFont="1" applyFill="1" applyBorder="1" applyAlignment="1">
      <alignment horizontal="center" vertical="top" wrapText="1"/>
    </xf>
    <xf numFmtId="16" fontId="7" fillId="3" borderId="13" xfId="0" applyNumberFormat="1" applyFont="1" applyFill="1" applyBorder="1" applyAlignment="1">
      <alignment vertical="top" wrapText="1"/>
    </xf>
    <xf numFmtId="16" fontId="7" fillId="3" borderId="16" xfId="0" applyNumberFormat="1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2" fontId="0" fillId="3" borderId="13" xfId="0" applyNumberFormat="1" applyFill="1" applyBorder="1" applyAlignment="1">
      <alignment vertical="top" wrapText="1"/>
    </xf>
    <xf numFmtId="0" fontId="7" fillId="4" borderId="17" xfId="0" applyFont="1" applyFill="1" applyBorder="1" applyAlignment="1">
      <alignment horizontal="center" vertical="top" wrapText="1"/>
    </xf>
    <xf numFmtId="16" fontId="7" fillId="4" borderId="17" xfId="0" applyNumberFormat="1" applyFont="1" applyFill="1" applyBorder="1" applyAlignment="1">
      <alignment vertical="top" wrapText="1"/>
    </xf>
    <xf numFmtId="16" fontId="7" fillId="4" borderId="12" xfId="0" applyNumberFormat="1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165" fontId="0" fillId="4" borderId="17" xfId="0" applyNumberFormat="1" applyFill="1" applyBorder="1" applyAlignment="1">
      <alignment vertical="top" wrapText="1"/>
    </xf>
    <xf numFmtId="165" fontId="0" fillId="4" borderId="13" xfId="0" applyNumberFormat="1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16" fontId="7" fillId="0" borderId="17" xfId="0" applyNumberFormat="1" applyFont="1" applyFill="1" applyBorder="1" applyAlignment="1">
      <alignment vertical="top" wrapText="1"/>
    </xf>
    <xf numFmtId="16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165" fontId="0" fillId="0" borderId="13" xfId="0" applyNumberForma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4" fillId="4" borderId="18" xfId="0" applyFont="1" applyFill="1" applyBorder="1" applyAlignment="1">
      <alignment vertical="top" wrapText="1"/>
    </xf>
    <xf numFmtId="0" fontId="7" fillId="4" borderId="12" xfId="0" applyFont="1" applyFill="1" applyBorder="1" applyAlignment="1">
      <alignment horizontal="center" vertical="top" wrapText="1"/>
    </xf>
    <xf numFmtId="165" fontId="0" fillId="4" borderId="12" xfId="0" applyNumberFormat="1" applyFill="1" applyBorder="1" applyAlignment="1">
      <alignment vertical="top" wrapText="1"/>
    </xf>
    <xf numFmtId="165" fontId="0" fillId="4" borderId="16" xfId="0" applyNumberForma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165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4" fillId="2" borderId="19" xfId="0" applyFont="1" applyFill="1" applyBorder="1" applyAlignment="1">
      <alignment horizontal="center" wrapText="1"/>
    </xf>
    <xf numFmtId="0" fontId="0" fillId="2" borderId="20" xfId="0" applyNumberForma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right" wrapText="1"/>
    </xf>
    <xf numFmtId="0" fontId="0" fillId="2" borderId="21" xfId="0" applyFill="1" applyBorder="1" applyAlignment="1">
      <alignment horizontal="right" wrapText="1"/>
    </xf>
    <xf numFmtId="0" fontId="4" fillId="2" borderId="20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2" fontId="0" fillId="2" borderId="22" xfId="0" applyNumberFormat="1" applyFill="1" applyBorder="1" applyAlignment="1">
      <alignment wrapText="1"/>
    </xf>
    <xf numFmtId="0" fontId="0" fillId="2" borderId="23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7" fillId="0" borderId="24" xfId="0" applyFont="1" applyBorder="1" applyAlignment="1">
      <alignment horizontal="center" vertical="top" wrapText="1"/>
    </xf>
    <xf numFmtId="16" fontId="7" fillId="0" borderId="16" xfId="0" applyNumberFormat="1" applyFont="1" applyBorder="1" applyAlignment="1">
      <alignment vertical="top" wrapText="1"/>
    </xf>
    <xf numFmtId="16" fontId="7" fillId="5" borderId="16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165" fontId="0" fillId="0" borderId="13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HOD\Pohod2008\Sayany\&#1055;&#1083;&#1072;&#1085;-&#1075;&#1088;&#1072;&#1092;&#1080;&#1082;%20&#1087;&#1086;&#1093;&#1086;&#1076;&#1072;%204%20&#1082;.&#1089;.%20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HOD\Pohod2008\Sayany\&#1055;&#1083;&#1072;&#1085;-&#1075;&#1088;&#1072;&#1092;&#1080;&#1082;%20&#1087;&#1086;&#1093;&#1086;&#1076;&#1072;%205%20&#1082;.&#1089;.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workbookViewId="0" topLeftCell="A1">
      <selection activeCell="D8" sqref="D8"/>
    </sheetView>
  </sheetViews>
  <sheetFormatPr defaultColWidth="9.00390625" defaultRowHeight="12.75"/>
  <cols>
    <col min="1" max="1" width="4.125" style="77" customWidth="1"/>
    <col min="2" max="2" width="7.75390625" style="78" customWidth="1"/>
    <col min="3" max="3" width="13.00390625" style="79" hidden="1" customWidth="1"/>
    <col min="4" max="4" width="57.875" style="79" customWidth="1"/>
    <col min="5" max="5" width="0.37109375" style="79" customWidth="1"/>
    <col min="6" max="6" width="1.00390625" style="79" hidden="1" customWidth="1"/>
    <col min="7" max="7" width="5.75390625" style="79" customWidth="1"/>
    <col min="8" max="8" width="0.12890625" style="79" customWidth="1"/>
    <col min="9" max="9" width="5.875" style="79" customWidth="1"/>
    <col min="10" max="10" width="69.125" style="79" customWidth="1"/>
    <col min="11" max="16384" width="9.125" style="7" customWidth="1"/>
  </cols>
  <sheetData>
    <row r="1" spans="1:10" ht="14.25">
      <c r="A1" s="1">
        <f>ROW(A32)</f>
        <v>32</v>
      </c>
      <c r="B1" s="2"/>
      <c r="C1" s="3"/>
      <c r="D1" s="4" t="s">
        <v>0</v>
      </c>
      <c r="E1" s="3"/>
      <c r="F1" s="3"/>
      <c r="G1" s="3"/>
      <c r="H1" s="3"/>
      <c r="I1" s="5"/>
      <c r="J1" s="6"/>
    </row>
    <row r="2" spans="1:10" ht="13.5" thickBot="1">
      <c r="A2" s="8"/>
      <c r="B2" s="9"/>
      <c r="C2" s="10"/>
      <c r="D2" s="11" t="s">
        <v>1</v>
      </c>
      <c r="E2" s="7"/>
      <c r="F2" s="7"/>
      <c r="G2" s="7"/>
      <c r="H2" s="7"/>
      <c r="I2" s="12"/>
      <c r="J2" s="13"/>
    </row>
    <row r="3" spans="1:10" ht="24.75" customHeight="1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6" t="s">
        <v>8</v>
      </c>
      <c r="H3" s="16" t="s">
        <v>9</v>
      </c>
      <c r="I3" s="19" t="s">
        <v>10</v>
      </c>
      <c r="J3" s="20" t="s">
        <v>11</v>
      </c>
    </row>
    <row r="4" spans="1:10" ht="3" customHeight="1">
      <c r="A4" s="21"/>
      <c r="B4" s="22"/>
      <c r="C4" s="23"/>
      <c r="D4" s="24"/>
      <c r="E4" s="25"/>
      <c r="F4" s="25"/>
      <c r="G4" s="25"/>
      <c r="H4" s="25"/>
      <c r="I4" s="26"/>
      <c r="J4" s="27"/>
    </row>
    <row r="5" spans="1:10" ht="12.75" hidden="1">
      <c r="A5" s="21"/>
      <c r="B5" s="22"/>
      <c r="C5" s="23" t="s">
        <v>12</v>
      </c>
      <c r="D5" s="24"/>
      <c r="E5" s="25"/>
      <c r="F5" s="25"/>
      <c r="G5" s="25"/>
      <c r="H5" s="25"/>
      <c r="I5" s="26"/>
      <c r="J5" s="27"/>
    </row>
    <row r="6" spans="1:10" ht="39" customHeight="1">
      <c r="A6" s="28">
        <v>0</v>
      </c>
      <c r="B6" s="29" t="s">
        <v>13</v>
      </c>
      <c r="C6" s="30" t="s">
        <v>12</v>
      </c>
      <c r="D6" s="24" t="s">
        <v>14</v>
      </c>
      <c r="E6" s="25"/>
      <c r="F6" s="31"/>
      <c r="G6" s="31"/>
      <c r="H6" s="31"/>
      <c r="I6" s="32"/>
      <c r="J6" s="32" t="s">
        <v>15</v>
      </c>
    </row>
    <row r="7" spans="1:10" ht="39">
      <c r="A7" s="33" t="s">
        <v>16</v>
      </c>
      <c r="B7" s="34" t="s">
        <v>17</v>
      </c>
      <c r="C7" s="35"/>
      <c r="D7" s="36" t="s">
        <v>18</v>
      </c>
      <c r="E7" s="37">
        <v>0</v>
      </c>
      <c r="F7" s="36">
        <v>1</v>
      </c>
      <c r="G7" s="38">
        <v>11</v>
      </c>
      <c r="H7" s="36">
        <v>500</v>
      </c>
      <c r="I7" s="39">
        <f aca="true" t="shared" si="0" ref="I7:I28">PRODUCT(G7,1.2)</f>
        <v>13.2</v>
      </c>
      <c r="J7" s="40" t="s">
        <v>19</v>
      </c>
    </row>
    <row r="8" spans="1:10" ht="26.25">
      <c r="A8" s="41" t="s">
        <v>20</v>
      </c>
      <c r="B8" s="42" t="s">
        <v>21</v>
      </c>
      <c r="C8" s="43"/>
      <c r="D8" s="44" t="s">
        <v>22</v>
      </c>
      <c r="E8" s="45"/>
      <c r="F8" s="44">
        <v>1</v>
      </c>
      <c r="G8" s="46">
        <v>12</v>
      </c>
      <c r="H8" s="44"/>
      <c r="I8" s="46">
        <f t="shared" si="0"/>
        <v>14.399999999999999</v>
      </c>
      <c r="J8" s="47"/>
    </row>
    <row r="9" spans="1:10" ht="26.25">
      <c r="A9" s="33">
        <v>3</v>
      </c>
      <c r="B9" s="34" t="s">
        <v>23</v>
      </c>
      <c r="C9" s="35"/>
      <c r="D9" s="36" t="s">
        <v>24</v>
      </c>
      <c r="E9" s="37">
        <v>0</v>
      </c>
      <c r="F9" s="36">
        <v>1</v>
      </c>
      <c r="G9" s="39">
        <v>25</v>
      </c>
      <c r="H9" s="36">
        <v>400</v>
      </c>
      <c r="I9" s="39">
        <f t="shared" si="0"/>
        <v>30</v>
      </c>
      <c r="J9" s="40"/>
    </row>
    <row r="10" spans="1:10" ht="15" customHeight="1">
      <c r="A10" s="41">
        <v>4</v>
      </c>
      <c r="B10" s="42" t="s">
        <v>25</v>
      </c>
      <c r="C10" s="43"/>
      <c r="D10" s="44" t="s">
        <v>26</v>
      </c>
      <c r="E10" s="45">
        <v>0</v>
      </c>
      <c r="F10" s="44">
        <v>1</v>
      </c>
      <c r="G10" s="46">
        <v>27</v>
      </c>
      <c r="H10" s="44">
        <v>3500</v>
      </c>
      <c r="I10" s="46">
        <f t="shared" si="0"/>
        <v>32.4</v>
      </c>
      <c r="J10" s="48" t="s">
        <v>27</v>
      </c>
    </row>
    <row r="11" spans="1:10" ht="26.25">
      <c r="A11" s="33">
        <v>5</v>
      </c>
      <c r="B11" s="34" t="s">
        <v>28</v>
      </c>
      <c r="C11" s="35"/>
      <c r="D11" s="36" t="s">
        <v>29</v>
      </c>
      <c r="E11" s="37">
        <v>0</v>
      </c>
      <c r="F11" s="36">
        <v>1</v>
      </c>
      <c r="G11" s="38">
        <v>15</v>
      </c>
      <c r="H11" s="36">
        <v>3300</v>
      </c>
      <c r="I11" s="39">
        <f t="shared" si="0"/>
        <v>18</v>
      </c>
      <c r="J11" s="40" t="s">
        <v>30</v>
      </c>
    </row>
    <row r="12" spans="1:10" ht="26.25">
      <c r="A12" s="41">
        <v>6</v>
      </c>
      <c r="B12" s="42" t="s">
        <v>31</v>
      </c>
      <c r="C12" s="43"/>
      <c r="D12" s="49" t="s">
        <v>32</v>
      </c>
      <c r="E12" s="45">
        <v>0</v>
      </c>
      <c r="F12" s="44">
        <v>1</v>
      </c>
      <c r="G12" s="46">
        <v>0</v>
      </c>
      <c r="H12" s="44">
        <v>4090</v>
      </c>
      <c r="I12" s="46">
        <f t="shared" si="0"/>
        <v>0</v>
      </c>
      <c r="J12" s="47" t="s">
        <v>33</v>
      </c>
    </row>
    <row r="13" spans="1:10" ht="26.25">
      <c r="A13" s="33">
        <v>7</v>
      </c>
      <c r="B13" s="34" t="s">
        <v>34</v>
      </c>
      <c r="C13" s="35"/>
      <c r="D13" s="50" t="s">
        <v>35</v>
      </c>
      <c r="E13" s="37">
        <v>1</v>
      </c>
      <c r="F13" s="36">
        <v>1</v>
      </c>
      <c r="G13" s="38">
        <v>18</v>
      </c>
      <c r="H13" s="36">
        <v>4090</v>
      </c>
      <c r="I13" s="39">
        <f t="shared" si="0"/>
        <v>21.599999999999998</v>
      </c>
      <c r="J13" s="51" t="s">
        <v>36</v>
      </c>
    </row>
    <row r="14" spans="1:10" ht="39">
      <c r="A14" s="41">
        <v>8</v>
      </c>
      <c r="B14" s="42" t="s">
        <v>37</v>
      </c>
      <c r="C14" s="43"/>
      <c r="D14" s="44" t="s">
        <v>38</v>
      </c>
      <c r="E14" s="45">
        <v>0</v>
      </c>
      <c r="F14" s="44">
        <v>1</v>
      </c>
      <c r="G14" s="46">
        <v>26</v>
      </c>
      <c r="H14" s="44">
        <v>3900</v>
      </c>
      <c r="I14" s="46">
        <f t="shared" si="0"/>
        <v>31.2</v>
      </c>
      <c r="J14" s="47"/>
    </row>
    <row r="15" spans="1:10" ht="39">
      <c r="A15" s="33">
        <v>9</v>
      </c>
      <c r="B15" s="34" t="s">
        <v>39</v>
      </c>
      <c r="C15" s="35"/>
      <c r="D15" s="36" t="s">
        <v>40</v>
      </c>
      <c r="E15" s="37">
        <v>1</v>
      </c>
      <c r="F15" s="36">
        <v>1</v>
      </c>
      <c r="G15" s="38">
        <v>27</v>
      </c>
      <c r="H15" s="36">
        <v>3600</v>
      </c>
      <c r="I15" s="39">
        <f t="shared" si="0"/>
        <v>32.4</v>
      </c>
      <c r="J15" s="40"/>
    </row>
    <row r="16" spans="1:10" ht="39">
      <c r="A16" s="41">
        <v>10</v>
      </c>
      <c r="B16" s="42" t="s">
        <v>41</v>
      </c>
      <c r="C16" s="43"/>
      <c r="D16" s="44" t="s">
        <v>42</v>
      </c>
      <c r="E16" s="45">
        <v>1</v>
      </c>
      <c r="F16" s="44">
        <v>1</v>
      </c>
      <c r="G16" s="46">
        <v>12</v>
      </c>
      <c r="H16" s="44">
        <v>4468</v>
      </c>
      <c r="I16" s="46">
        <f t="shared" si="0"/>
        <v>14.399999999999999</v>
      </c>
      <c r="J16" s="47" t="s">
        <v>43</v>
      </c>
    </row>
    <row r="17" spans="1:10" ht="90.75" customHeight="1">
      <c r="A17" s="33">
        <v>11</v>
      </c>
      <c r="B17" s="34" t="s">
        <v>44</v>
      </c>
      <c r="C17" s="35"/>
      <c r="D17" s="36" t="s">
        <v>45</v>
      </c>
      <c r="E17" s="37">
        <v>1</v>
      </c>
      <c r="F17" s="36">
        <v>1</v>
      </c>
      <c r="G17" s="38">
        <v>24</v>
      </c>
      <c r="H17" s="36">
        <v>4700</v>
      </c>
      <c r="I17" s="39">
        <f>PRODUCT(G17,1.2)</f>
        <v>28.799999999999997</v>
      </c>
      <c r="J17" s="40" t="s">
        <v>46</v>
      </c>
    </row>
    <row r="18" spans="1:10" ht="30" customHeight="1">
      <c r="A18" s="41">
        <v>12</v>
      </c>
      <c r="B18" s="42" t="s">
        <v>47</v>
      </c>
      <c r="C18" s="43"/>
      <c r="D18" s="44" t="s">
        <v>48</v>
      </c>
      <c r="E18" s="45">
        <v>1</v>
      </c>
      <c r="F18" s="44">
        <v>1</v>
      </c>
      <c r="G18" s="46">
        <v>21</v>
      </c>
      <c r="H18" s="44">
        <v>3800</v>
      </c>
      <c r="I18" s="46">
        <f t="shared" si="0"/>
        <v>25.2</v>
      </c>
      <c r="J18" s="47" t="s">
        <v>49</v>
      </c>
    </row>
    <row r="19" spans="1:10" ht="56.25" customHeight="1">
      <c r="A19" s="33">
        <v>13</v>
      </c>
      <c r="B19" s="34" t="s">
        <v>50</v>
      </c>
      <c r="C19" s="35"/>
      <c r="D19" s="36" t="s">
        <v>51</v>
      </c>
      <c r="E19" s="37">
        <v>1</v>
      </c>
      <c r="F19" s="36">
        <v>1</v>
      </c>
      <c r="G19" s="38">
        <v>23</v>
      </c>
      <c r="H19" s="36">
        <v>4100</v>
      </c>
      <c r="I19" s="39">
        <f t="shared" si="0"/>
        <v>27.599999999999998</v>
      </c>
      <c r="J19" s="52" t="s">
        <v>52</v>
      </c>
    </row>
    <row r="20" spans="1:10" ht="14.25" customHeight="1">
      <c r="A20" s="41">
        <v>14</v>
      </c>
      <c r="B20" s="42" t="s">
        <v>53</v>
      </c>
      <c r="C20" s="43"/>
      <c r="D20" s="49" t="s">
        <v>32</v>
      </c>
      <c r="E20" s="45">
        <v>1</v>
      </c>
      <c r="F20" s="44">
        <v>1</v>
      </c>
      <c r="G20" s="46">
        <v>0</v>
      </c>
      <c r="H20" s="44">
        <v>4000</v>
      </c>
      <c r="I20" s="46">
        <f t="shared" si="0"/>
        <v>0</v>
      </c>
      <c r="J20" s="47"/>
    </row>
    <row r="21" spans="1:10" ht="26.25">
      <c r="A21" s="33">
        <v>15</v>
      </c>
      <c r="B21" s="34" t="s">
        <v>54</v>
      </c>
      <c r="C21" s="35"/>
      <c r="D21" s="36" t="s">
        <v>55</v>
      </c>
      <c r="E21" s="37">
        <v>1</v>
      </c>
      <c r="F21" s="36">
        <v>1</v>
      </c>
      <c r="G21" s="38">
        <v>23</v>
      </c>
      <c r="H21" s="36">
        <v>4300</v>
      </c>
      <c r="I21" s="39">
        <f t="shared" si="0"/>
        <v>27.599999999999998</v>
      </c>
      <c r="J21" s="40"/>
    </row>
    <row r="22" spans="1:10" ht="26.25">
      <c r="A22" s="41">
        <v>16</v>
      </c>
      <c r="B22" s="42" t="s">
        <v>56</v>
      </c>
      <c r="C22" s="43"/>
      <c r="D22" s="44" t="s">
        <v>57</v>
      </c>
      <c r="E22" s="45">
        <v>1</v>
      </c>
      <c r="F22" s="44">
        <v>1</v>
      </c>
      <c r="G22" s="46">
        <v>21</v>
      </c>
      <c r="H22" s="44">
        <v>4300</v>
      </c>
      <c r="I22" s="46">
        <f t="shared" si="0"/>
        <v>25.2</v>
      </c>
      <c r="J22" s="47"/>
    </row>
    <row r="23" spans="1:10" ht="66">
      <c r="A23" s="33">
        <v>17</v>
      </c>
      <c r="B23" s="34" t="s">
        <v>58</v>
      </c>
      <c r="C23" s="35"/>
      <c r="D23" s="36" t="s">
        <v>59</v>
      </c>
      <c r="E23" s="37">
        <v>1</v>
      </c>
      <c r="F23" s="36">
        <v>1</v>
      </c>
      <c r="G23" s="38">
        <v>22</v>
      </c>
      <c r="H23" s="36">
        <v>4300</v>
      </c>
      <c r="I23" s="39">
        <f t="shared" si="0"/>
        <v>26.4</v>
      </c>
      <c r="J23" s="52" t="s">
        <v>60</v>
      </c>
    </row>
    <row r="24" spans="1:10" ht="52.5" customHeight="1">
      <c r="A24" s="41">
        <v>18</v>
      </c>
      <c r="B24" s="42" t="s">
        <v>61</v>
      </c>
      <c r="C24" s="43"/>
      <c r="D24" s="44" t="s">
        <v>62</v>
      </c>
      <c r="E24" s="45">
        <v>1</v>
      </c>
      <c r="F24" s="44">
        <v>1</v>
      </c>
      <c r="G24" s="46">
        <v>28</v>
      </c>
      <c r="H24" s="44">
        <v>4189</v>
      </c>
      <c r="I24" s="46">
        <f t="shared" si="0"/>
        <v>33.6</v>
      </c>
      <c r="J24" s="48" t="s">
        <v>63</v>
      </c>
    </row>
    <row r="25" spans="1:10" ht="68.25" customHeight="1">
      <c r="A25" s="33">
        <v>19</v>
      </c>
      <c r="B25" s="34" t="s">
        <v>64</v>
      </c>
      <c r="C25" s="35"/>
      <c r="D25" s="36" t="s">
        <v>65</v>
      </c>
      <c r="E25" s="37">
        <v>1</v>
      </c>
      <c r="F25" s="36">
        <v>1</v>
      </c>
      <c r="G25" s="38">
        <v>15</v>
      </c>
      <c r="H25" s="36">
        <v>2400</v>
      </c>
      <c r="I25" s="39">
        <f t="shared" si="0"/>
        <v>18</v>
      </c>
      <c r="J25" s="52" t="s">
        <v>66</v>
      </c>
    </row>
    <row r="26" spans="1:10" ht="15" customHeight="1">
      <c r="A26" s="41">
        <v>20</v>
      </c>
      <c r="B26" s="42" t="s">
        <v>67</v>
      </c>
      <c r="C26" s="43"/>
      <c r="D26" s="49" t="s">
        <v>68</v>
      </c>
      <c r="E26" s="45">
        <v>1</v>
      </c>
      <c r="F26" s="44">
        <v>1</v>
      </c>
      <c r="G26" s="46">
        <v>0</v>
      </c>
      <c r="H26" s="44"/>
      <c r="I26" s="46">
        <f t="shared" si="0"/>
        <v>0</v>
      </c>
      <c r="J26" s="47"/>
    </row>
    <row r="27" spans="1:10" ht="39">
      <c r="A27" s="33">
        <v>21</v>
      </c>
      <c r="B27" s="34" t="s">
        <v>69</v>
      </c>
      <c r="C27" s="35"/>
      <c r="D27" s="36" t="s">
        <v>70</v>
      </c>
      <c r="E27" s="37">
        <v>1</v>
      </c>
      <c r="F27" s="36">
        <v>1</v>
      </c>
      <c r="G27" s="38">
        <v>32</v>
      </c>
      <c r="H27" s="36"/>
      <c r="I27" s="39">
        <f t="shared" si="0"/>
        <v>38.4</v>
      </c>
      <c r="J27" s="40"/>
    </row>
    <row r="28" spans="1:10" ht="39">
      <c r="A28" s="41">
        <v>22</v>
      </c>
      <c r="B28" s="42" t="s">
        <v>71</v>
      </c>
      <c r="C28" s="43"/>
      <c r="D28" s="44" t="s">
        <v>72</v>
      </c>
      <c r="E28" s="45"/>
      <c r="F28" s="44">
        <v>1</v>
      </c>
      <c r="G28" s="46">
        <v>33</v>
      </c>
      <c r="H28" s="44"/>
      <c r="I28" s="46">
        <f t="shared" si="0"/>
        <v>39.6</v>
      </c>
      <c r="J28" s="47"/>
    </row>
    <row r="29" spans="1:10" ht="66.75" customHeight="1">
      <c r="A29" s="53">
        <v>23</v>
      </c>
      <c r="B29" s="35" t="s">
        <v>73</v>
      </c>
      <c r="C29" s="35"/>
      <c r="D29" s="36" t="s">
        <v>74</v>
      </c>
      <c r="E29" s="37"/>
      <c r="F29" s="36">
        <v>1</v>
      </c>
      <c r="G29" s="54">
        <v>10</v>
      </c>
      <c r="H29" s="36"/>
      <c r="I29" s="55">
        <f>PRODUCT(G29,1.2)</f>
        <v>12</v>
      </c>
      <c r="J29" s="51" t="s">
        <v>75</v>
      </c>
    </row>
    <row r="30" spans="1:10" ht="26.25">
      <c r="A30" s="41"/>
      <c r="B30" s="42" t="s">
        <v>76</v>
      </c>
      <c r="C30" s="42"/>
      <c r="D30" s="56" t="s">
        <v>77</v>
      </c>
      <c r="E30" s="56"/>
      <c r="F30" s="56">
        <v>1</v>
      </c>
      <c r="G30" s="57">
        <v>0</v>
      </c>
      <c r="H30" s="56"/>
      <c r="I30" s="57">
        <f>PRODUCT(G30,1.2)</f>
        <v>0</v>
      </c>
      <c r="J30" s="58" t="s">
        <v>78</v>
      </c>
    </row>
    <row r="31" spans="1:10" ht="26.25">
      <c r="A31" s="25"/>
      <c r="B31" s="25" t="s">
        <v>79</v>
      </c>
      <c r="C31" s="25"/>
      <c r="D31" s="25" t="s">
        <v>80</v>
      </c>
      <c r="E31" s="25"/>
      <c r="F31" s="25"/>
      <c r="G31" s="25">
        <v>0</v>
      </c>
      <c r="H31" s="25"/>
      <c r="I31" s="25">
        <f>PRODUCT(G31,1.2)</f>
        <v>0</v>
      </c>
      <c r="J31" s="25" t="s">
        <v>81</v>
      </c>
    </row>
    <row r="32" spans="1:10" ht="26.25">
      <c r="A32" s="59"/>
      <c r="B32" s="60"/>
      <c r="C32" s="61"/>
      <c r="D32" s="62" t="s">
        <v>82</v>
      </c>
      <c r="E32" s="63" t="s">
        <v>83</v>
      </c>
      <c r="F32" s="63"/>
      <c r="G32" s="64" t="str">
        <f>SUM(G7:G29)&amp;" км"</f>
        <v>425 км</v>
      </c>
      <c r="H32" s="65"/>
      <c r="I32" s="66"/>
      <c r="J32" s="67"/>
    </row>
    <row r="33" spans="1:10" ht="15" customHeight="1">
      <c r="A33" s="59"/>
      <c r="B33" s="60"/>
      <c r="C33" s="61"/>
      <c r="D33" s="62" t="s">
        <v>84</v>
      </c>
      <c r="E33" s="63" t="s">
        <v>83</v>
      </c>
      <c r="F33" s="63"/>
      <c r="G33" s="68"/>
      <c r="H33" s="65"/>
      <c r="I33" s="64">
        <f>PRODUCT(SUM(G7:G29),1.2)</f>
        <v>510</v>
      </c>
      <c r="J33" s="67" t="s">
        <v>85</v>
      </c>
    </row>
    <row r="34" spans="1:10" ht="12.75">
      <c r="A34" s="69"/>
      <c r="B34" s="70"/>
      <c r="C34" s="71"/>
      <c r="D34" s="50" t="s">
        <v>86</v>
      </c>
      <c r="E34" s="72"/>
      <c r="F34" s="73"/>
      <c r="G34" s="37"/>
      <c r="H34" s="37"/>
      <c r="I34" s="74"/>
      <c r="J34" s="75"/>
    </row>
    <row r="35" spans="1:10" ht="12.75">
      <c r="A35" s="69"/>
      <c r="B35" s="70"/>
      <c r="C35" s="71"/>
      <c r="D35" s="76"/>
      <c r="E35" s="72"/>
      <c r="F35" s="73"/>
      <c r="G35" s="37"/>
      <c r="H35" s="37"/>
      <c r="I35" s="74"/>
      <c r="J35" s="75"/>
    </row>
    <row r="36" spans="1:10" ht="26.25">
      <c r="A36" s="69"/>
      <c r="B36" s="70"/>
      <c r="C36" s="71"/>
      <c r="D36" s="76" t="s">
        <v>87</v>
      </c>
      <c r="E36" s="72"/>
      <c r="F36" s="73"/>
      <c r="G36" s="37"/>
      <c r="H36" s="37"/>
      <c r="I36" s="74"/>
      <c r="J36" s="75"/>
    </row>
    <row r="37" spans="1:10" ht="26.25">
      <c r="A37" s="69"/>
      <c r="B37" s="70"/>
      <c r="C37" s="71"/>
      <c r="D37" s="76" t="s">
        <v>88</v>
      </c>
      <c r="E37" s="72"/>
      <c r="F37" s="73"/>
      <c r="G37" s="37"/>
      <c r="H37" s="37"/>
      <c r="I37" s="74"/>
      <c r="J37" s="75"/>
    </row>
    <row r="38" spans="1:10" ht="39">
      <c r="A38" s="69"/>
      <c r="B38" s="70"/>
      <c r="C38" s="71"/>
      <c r="D38" s="76" t="s">
        <v>89</v>
      </c>
      <c r="E38" s="72"/>
      <c r="F38" s="73"/>
      <c r="G38" s="37"/>
      <c r="H38" s="37"/>
      <c r="I38" s="74"/>
      <c r="J38" s="75"/>
    </row>
    <row r="39" spans="1:10" ht="26.25">
      <c r="A39" s="69"/>
      <c r="B39" s="70"/>
      <c r="C39" s="71"/>
      <c r="D39" s="76" t="s">
        <v>90</v>
      </c>
      <c r="E39" s="72"/>
      <c r="F39" s="73"/>
      <c r="G39" s="37"/>
      <c r="H39" s="37"/>
      <c r="I39" s="74"/>
      <c r="J39" s="75"/>
    </row>
    <row r="40" spans="1:10" ht="26.25">
      <c r="A40" s="69"/>
      <c r="B40" s="70"/>
      <c r="C40" s="71"/>
      <c r="D40" s="76" t="s">
        <v>91</v>
      </c>
      <c r="E40" s="72"/>
      <c r="F40" s="73"/>
      <c r="G40" s="37"/>
      <c r="H40" s="37"/>
      <c r="I40" s="74"/>
      <c r="J40" s="75"/>
    </row>
    <row r="41" spans="1:10" ht="12.75">
      <c r="A41" s="69"/>
      <c r="B41" s="70"/>
      <c r="C41" s="71"/>
      <c r="D41" s="76"/>
      <c r="E41" s="72"/>
      <c r="F41" s="73"/>
      <c r="G41" s="37"/>
      <c r="H41" s="37"/>
      <c r="I41" s="74"/>
      <c r="J41" s="75"/>
    </row>
    <row r="42" spans="1:10" ht="12.75">
      <c r="A42" s="69"/>
      <c r="B42" s="70"/>
      <c r="C42" s="71"/>
      <c r="D42" s="76"/>
      <c r="E42" s="72"/>
      <c r="F42" s="73"/>
      <c r="G42" s="37"/>
      <c r="H42" s="37"/>
      <c r="I42" s="74"/>
      <c r="J42" s="75"/>
    </row>
    <row r="43" spans="4:10" ht="158.25">
      <c r="D43" s="79" t="s">
        <v>92</v>
      </c>
      <c r="J43" s="79" t="s">
        <v>93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2009-03-04T20:30:48Z</dcterms:created>
  <dcterms:modified xsi:type="dcterms:W3CDTF">2009-03-04T20:32:00Z</dcterms:modified>
  <cp:category/>
  <cp:version/>
  <cp:contentType/>
  <cp:contentStatus/>
</cp:coreProperties>
</file>